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 activeTab="1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V24" i="2" l="1"/>
  <c r="V13" i="2"/>
  <c r="V11" i="2"/>
  <c r="F24" i="2"/>
  <c r="F13" i="2"/>
  <c r="F11" i="2"/>
</calcChain>
</file>

<file path=xl/sharedStrings.xml><?xml version="1.0" encoding="utf-8"?>
<sst xmlns="http://schemas.openxmlformats.org/spreadsheetml/2006/main" count="267" uniqueCount="70">
  <si>
    <t>Special Administrative Board of the Transitional School District of the City of St. Louis</t>
  </si>
  <si>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</si>
  <si>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</si>
  <si>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2018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Jul 31, 2018</t>
    </r>
  </si>
  <si>
    <t xml:space="preserve"> </t>
  </si>
  <si>
    <t>General Funds</t>
  </si>
  <si>
    <t>Teachers Fund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</si>
  <si>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</si>
  <si>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</si>
  <si>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</si>
  <si>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</si>
  <si>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</si>
  <si>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</si>
  <si>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</si>
  <si>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</si>
  <si>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</si>
  <si>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</si>
  <si>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Interest on Investments       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</si>
  <si>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</si>
  <si>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</si>
  <si>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</si>
  <si>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</si>
  <si>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</si>
  <si>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</si>
  <si>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</si>
  <si>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</si>
  <si>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</si>
  <si>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</si>
  <si>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</si>
  <si>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</si>
  <si>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t>Excess (Deficiency) Revenue - Expense</t>
  </si>
  <si>
    <t>Other Financing Sources (Uses)</t>
  </si>
  <si>
    <t>Net Change in Fund Balances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</si>
  <si>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</si>
  <si>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</si>
  <si>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Jul 31, 2018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</si>
  <si>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</si>
  <si>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</si>
  <si>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</si>
  <si>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</si>
  <si>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</si>
  <si>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</si>
  <si>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</si>
  <si>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</si>
  <si>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</si>
  <si>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</si>
  <si>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t xml:space="preserve">Due from other Funds          </t>
  </si>
  <si>
    <t xml:space="preserve">Deferred Tax Revenue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</si>
  <si>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</si>
  <si>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</si>
  <si>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</si>
  <si>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</si>
  <si>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</si>
  <si>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</si>
  <si>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</si>
  <si>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Retainage Payable             </t>
  </si>
  <si>
    <t xml:space="preserve">Claims Payable                </t>
  </si>
  <si>
    <t xml:space="preserve">Other Accrued Liabilities     </t>
  </si>
  <si>
    <t xml:space="preserve">Due to Other Funds       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</si>
  <si>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</si>
  <si>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</si>
  <si>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</si>
  <si>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</si>
  <si>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Investments held for Bond Indebtedness</t>
  </si>
  <si>
    <t>Debt Service</t>
  </si>
  <si>
    <t>Fund Balances - Beginning of Period</t>
  </si>
  <si>
    <t xml:space="preserve">   State Revenues                </t>
  </si>
  <si>
    <t>Current Expenditures - Total</t>
  </si>
  <si>
    <t>Prepaid Assets</t>
  </si>
  <si>
    <t>Due to other funds Unearned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</si>
</sst>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6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/>
      <bottom style="medium">
        <color rgb="FFE2E2E2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2" xfId="0" applyFont="1" applyFill="1" applyBorder="1" applyAlignment="1">
      <alignment horizontal="left" vertical="top"/>
    </xf>
    <xf numFmtId="0" fontId="0" fillId="3" borderId="17" xfId="0" applyFill="1" applyBorder="1"/>
    <xf numFmtId="0" fontId="0" fillId="3" borderId="18" xfId="0" applyFill="1" applyBorder="1"/>
    <xf numFmtId="0" fontId="3" fillId="3" borderId="38" xfId="0" applyFont="1" applyFill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right" vertical="top"/>
    </xf>
    <xf numFmtId="0" fontId="0" fillId="3" borderId="22" xfId="0" applyFill="1" applyBorder="1"/>
    <xf numFmtId="0" fontId="0" fillId="3" borderId="21" xfId="0" applyFill="1" applyBorder="1"/>
    <xf numFmtId="0" fontId="0" fillId="0" borderId="0" xfId="0"/>
    <xf numFmtId="0" fontId="3" fillId="3" borderId="31" xfId="0" applyFont="1" applyFill="1" applyBorder="1" applyAlignment="1">
      <alignment horizontal="left" vertical="top"/>
    </xf>
    <xf numFmtId="0" fontId="0" fillId="3" borderId="29" xfId="0" applyFill="1" applyBorder="1"/>
    <xf numFmtId="0" fontId="0" fillId="3" borderId="30" xfId="0" applyFill="1" applyBorder="1"/>
    <xf numFmtId="164" fontId="3" fillId="3" borderId="15" xfId="0" applyNumberFormat="1" applyFont="1" applyFill="1" applyBorder="1" applyAlignment="1">
      <alignment horizontal="right" vertical="top"/>
    </xf>
    <xf numFmtId="0" fontId="0" fillId="3" borderId="14" xfId="0" applyFill="1" applyBorder="1"/>
    <xf numFmtId="0" fontId="3" fillId="3" borderId="15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0" fillId="3" borderId="28" xfId="0" applyFill="1" applyBorder="1"/>
    <xf numFmtId="0" fontId="4" fillId="3" borderId="23" xfId="0" applyFont="1" applyFill="1" applyBorder="1" applyAlignment="1">
      <alignment horizontal="right" vertical="top"/>
    </xf>
    <xf numFmtId="164" fontId="3" fillId="3" borderId="19" xfId="0" applyNumberFormat="1" applyFont="1" applyFill="1" applyBorder="1" applyAlignment="1">
      <alignment horizontal="right" vertical="top"/>
    </xf>
    <xf numFmtId="0" fontId="0" fillId="3" borderId="18" xfId="0" applyFill="1" applyBorder="1"/>
    <xf numFmtId="0" fontId="3" fillId="3" borderId="19" xfId="0" applyFont="1" applyFill="1" applyBorder="1" applyAlignment="1">
      <alignment horizontal="right" vertical="top"/>
    </xf>
    <xf numFmtId="0" fontId="0" fillId="3" borderId="24" xfId="0" applyFill="1" applyBorder="1"/>
    <xf numFmtId="0" fontId="0" fillId="3" borderId="26" xfId="0" applyFill="1" applyBorder="1"/>
    <xf numFmtId="0" fontId="3" fillId="3" borderId="27" xfId="0" applyFont="1" applyFill="1" applyBorder="1" applyAlignment="1">
      <alignment horizontal="left" vertical="top"/>
    </xf>
    <xf numFmtId="0" fontId="0" fillId="3" borderId="25" xfId="0" applyFill="1" applyBorder="1"/>
    <xf numFmtId="164" fontId="2" fillId="0" borderId="19" xfId="0" applyNumberFormat="1" applyFont="1" applyBorder="1" applyAlignment="1">
      <alignment horizontal="right" vertical="top"/>
    </xf>
    <xf numFmtId="0" fontId="0" fillId="0" borderId="18" xfId="0" applyBorder="1"/>
    <xf numFmtId="0" fontId="4" fillId="3" borderId="20" xfId="0" applyFont="1" applyFill="1" applyBorder="1" applyAlignment="1">
      <alignment horizontal="left" vertical="top"/>
    </xf>
    <xf numFmtId="3" fontId="4" fillId="3" borderId="23" xfId="0" applyNumberFormat="1" applyFont="1" applyFill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0" fillId="0" borderId="17" xfId="0" applyBorder="1"/>
    <xf numFmtId="0" fontId="2" fillId="0" borderId="19" xfId="0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horizontal="right" vertical="top"/>
    </xf>
    <xf numFmtId="164" fontId="2" fillId="0" borderId="15" xfId="0" applyNumberFormat="1" applyFont="1" applyBorder="1" applyAlignment="1">
      <alignment horizontal="right" vertical="top"/>
    </xf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2" xfId="0" applyFill="1" applyBorder="1"/>
    <xf numFmtId="0" fontId="4" fillId="3" borderId="31" xfId="0" applyFont="1" applyFill="1" applyBorder="1" applyAlignment="1">
      <alignment horizontal="left" vertical="top"/>
    </xf>
    <xf numFmtId="0" fontId="0" fillId="3" borderId="20" xfId="0" applyFill="1" applyBorder="1"/>
    <xf numFmtId="0" fontId="4" fillId="3" borderId="37" xfId="0" applyFont="1" applyFill="1" applyBorder="1" applyAlignment="1">
      <alignment horizontal="left" vertical="top"/>
    </xf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39" xfId="0" applyFill="1" applyBorder="1"/>
    <xf numFmtId="0" fontId="0" fillId="3" borderId="40" xfId="0" applyFill="1" applyBorder="1"/>
    <xf numFmtId="0" fontId="4" fillId="3" borderId="23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top"/>
    </xf>
    <xf numFmtId="0" fontId="0" fillId="2" borderId="32" xfId="0" applyFill="1" applyBorder="1"/>
    <xf numFmtId="0" fontId="0" fillId="2" borderId="33" xfId="0" applyFill="1" applyBorder="1"/>
    <xf numFmtId="0" fontId="4" fillId="2" borderId="35" xfId="0" applyFont="1" applyFill="1" applyBorder="1" applyAlignment="1">
      <alignment horizontal="center" vertical="top"/>
    </xf>
    <xf numFmtId="0" fontId="0" fillId="2" borderId="36" xfId="0" applyFill="1" applyBorder="1"/>
    <xf numFmtId="0" fontId="5" fillId="3" borderId="21" xfId="0" applyFont="1" applyFill="1" applyBorder="1"/>
    <xf numFmtId="0" fontId="5" fillId="3" borderId="22" xfId="0" applyFont="1" applyFill="1" applyBorder="1"/>
    <xf numFmtId="164" fontId="4" fillId="3" borderId="15" xfId="0" applyNumberFormat="1" applyFont="1" applyFill="1" applyBorder="1" applyAlignment="1">
      <alignment horizontal="right" vertical="top"/>
    </xf>
    <xf numFmtId="0" fontId="5" fillId="3" borderId="14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A14" workbookViewId="0">
      <selection activeCell="A36" sqref="A36:F37"/>
    </sheetView>
  </sheetViews>
  <sheetFormatPr defaultRowHeight="12.75" customHeight="1" x14ac:dyDescent="0.25"/>
  <cols>
    <col min="1" max="1" width="35.7265625" bestFit="1" customWidth="1"/>
    <col min="2" max="6" width="5.08984375" bestFit="1" customWidth="1"/>
    <col min="7" max="14" width="7.54296875" bestFit="1" customWidth="1"/>
    <col min="15" max="18" width="11.1796875" bestFit="1" customWidth="1"/>
    <col min="19" max="20" width="17.54296875" bestFit="1" customWidth="1"/>
    <col min="21" max="24" width="7.54296875" bestFit="1" customWidth="1"/>
  </cols>
  <sheetData>
    <row r="1" spans="1:24" ht="19.5" customHeight="1" x14ac:dyDescent="0.25">
      <c r="A1" s="52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9.5" customHeight="1" x14ac:dyDescent="0.25">
      <c r="A3" s="53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9.5" customHeight="1" x14ac:dyDescent="0.25">
      <c r="A4" s="52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9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9.5" customHeight="1" x14ac:dyDescent="0.25">
      <c r="A6" s="53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9" spans="1:24" ht="12.5" x14ac:dyDescent="0.25">
      <c r="A9" s="54" t="s">
        <v>4</v>
      </c>
      <c r="B9" s="55"/>
      <c r="C9" s="55"/>
      <c r="D9" s="55"/>
      <c r="E9" s="55"/>
      <c r="F9" s="56"/>
      <c r="G9" s="54" t="s">
        <v>5</v>
      </c>
      <c r="H9" s="56"/>
      <c r="I9" s="54" t="s">
        <v>6</v>
      </c>
      <c r="J9" s="56"/>
      <c r="K9" s="54" t="s">
        <v>64</v>
      </c>
      <c r="L9" s="56"/>
      <c r="M9" s="54" t="s">
        <v>7</v>
      </c>
      <c r="N9" s="56"/>
      <c r="O9" s="54" t="s">
        <v>8</v>
      </c>
      <c r="P9" s="56"/>
      <c r="Q9" s="54" t="s">
        <v>9</v>
      </c>
      <c r="R9" s="56"/>
      <c r="S9" s="54" t="s">
        <v>10</v>
      </c>
      <c r="T9" s="56"/>
      <c r="U9" s="54" t="s">
        <v>11</v>
      </c>
      <c r="V9" s="56"/>
      <c r="W9" s="54" t="s">
        <v>12</v>
      </c>
      <c r="X9" s="56"/>
    </row>
    <row r="10" spans="1:24" ht="12.5" x14ac:dyDescent="0.25">
      <c r="A10" s="46" t="s">
        <v>13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</row>
    <row r="11" spans="1:24" ht="12.5" x14ac:dyDescent="0.25">
      <c r="A11" s="49" t="s">
        <v>14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1"/>
    </row>
    <row r="12" spans="1:24" ht="12.5" x14ac:dyDescent="0.25">
      <c r="A12" s="3" t="s">
        <v>15</v>
      </c>
      <c r="B12" s="1"/>
      <c r="C12" s="1"/>
      <c r="D12" s="1"/>
      <c r="E12" s="1"/>
      <c r="F12" s="2"/>
      <c r="G12" s="45">
        <v>0</v>
      </c>
      <c r="H12" s="43"/>
      <c r="I12" s="45">
        <v>1666725.96</v>
      </c>
      <c r="J12" s="43"/>
      <c r="K12" s="45">
        <v>0</v>
      </c>
      <c r="L12" s="43"/>
      <c r="M12" s="44" t="s">
        <v>16</v>
      </c>
      <c r="N12" s="43"/>
      <c r="O12" s="44" t="s">
        <v>16</v>
      </c>
      <c r="P12" s="43"/>
      <c r="Q12" s="44" t="s">
        <v>16</v>
      </c>
      <c r="R12" s="43"/>
      <c r="S12" s="44" t="s">
        <v>16</v>
      </c>
      <c r="T12" s="43"/>
      <c r="U12" s="44" t="s">
        <v>16</v>
      </c>
      <c r="V12" s="43"/>
      <c r="W12" s="45">
        <v>1666725.96</v>
      </c>
      <c r="X12" s="43"/>
    </row>
    <row r="13" spans="1:24" ht="12.5" x14ac:dyDescent="0.25">
      <c r="A13" s="3" t="s">
        <v>17</v>
      </c>
      <c r="B13" s="4"/>
      <c r="C13" s="4"/>
      <c r="D13" s="4"/>
      <c r="E13" s="4"/>
      <c r="F13" s="5"/>
      <c r="G13" s="34">
        <v>48161.31</v>
      </c>
      <c r="H13" s="35"/>
      <c r="I13" s="40" t="s">
        <v>16</v>
      </c>
      <c r="J13" s="35"/>
      <c r="K13" s="34">
        <v>7078.46</v>
      </c>
      <c r="L13" s="35"/>
      <c r="M13" s="40" t="s">
        <v>16</v>
      </c>
      <c r="N13" s="35"/>
      <c r="O13" s="40" t="s">
        <v>16</v>
      </c>
      <c r="P13" s="35"/>
      <c r="Q13" s="34">
        <v>463.4</v>
      </c>
      <c r="R13" s="35"/>
      <c r="S13" s="40" t="s">
        <v>16</v>
      </c>
      <c r="T13" s="35"/>
      <c r="U13" s="40" t="s">
        <v>16</v>
      </c>
      <c r="V13" s="35"/>
      <c r="W13" s="34">
        <v>55703.17</v>
      </c>
      <c r="X13" s="35"/>
    </row>
    <row r="14" spans="1:24" ht="12.5" x14ac:dyDescent="0.25">
      <c r="A14" s="3" t="s">
        <v>18</v>
      </c>
      <c r="B14" s="4"/>
      <c r="C14" s="4"/>
      <c r="D14" s="4"/>
      <c r="E14" s="4"/>
      <c r="F14" s="5"/>
      <c r="G14" s="34">
        <v>95971.72</v>
      </c>
      <c r="H14" s="35"/>
      <c r="I14" s="40" t="s">
        <v>16</v>
      </c>
      <c r="J14" s="35"/>
      <c r="K14" s="40" t="s">
        <v>16</v>
      </c>
      <c r="L14" s="35"/>
      <c r="M14" s="34">
        <v>7500</v>
      </c>
      <c r="N14" s="35"/>
      <c r="O14" s="40" t="s">
        <v>16</v>
      </c>
      <c r="P14" s="35"/>
      <c r="Q14" s="40" t="s">
        <v>16</v>
      </c>
      <c r="R14" s="35"/>
      <c r="S14" s="40" t="s">
        <v>16</v>
      </c>
      <c r="T14" s="35"/>
      <c r="U14" s="40" t="s">
        <v>16</v>
      </c>
      <c r="V14" s="35"/>
      <c r="W14" s="34">
        <v>103471.72</v>
      </c>
      <c r="X14" s="35"/>
    </row>
    <row r="15" spans="1:24" ht="13" x14ac:dyDescent="0.25">
      <c r="A15" s="36" t="s">
        <v>19</v>
      </c>
      <c r="B15" s="16"/>
      <c r="C15" s="16"/>
      <c r="D15" s="16"/>
      <c r="E15" s="16"/>
      <c r="F15" s="15"/>
      <c r="G15" s="37">
        <v>144133.03</v>
      </c>
      <c r="H15" s="15"/>
      <c r="I15" s="37">
        <v>1666725.96</v>
      </c>
      <c r="J15" s="15"/>
      <c r="K15" s="37">
        <v>7078.46</v>
      </c>
      <c r="L15" s="15"/>
      <c r="M15" s="37">
        <v>7500</v>
      </c>
      <c r="N15" s="15"/>
      <c r="O15" s="6"/>
      <c r="P15" s="7"/>
      <c r="Q15" s="37">
        <v>463.4</v>
      </c>
      <c r="R15" s="15"/>
      <c r="S15" s="6"/>
      <c r="T15" s="7"/>
      <c r="U15" s="6"/>
      <c r="V15" s="7"/>
      <c r="W15" s="37">
        <v>1825900.85</v>
      </c>
      <c r="X15" s="15"/>
    </row>
    <row r="16" spans="1:24" ht="12.5" x14ac:dyDescent="0.25">
      <c r="A16" s="41" t="s">
        <v>20</v>
      </c>
      <c r="B16" s="42"/>
      <c r="C16" s="42"/>
      <c r="D16" s="42"/>
      <c r="E16" s="42"/>
      <c r="F16" s="43"/>
      <c r="G16" s="44" t="s">
        <v>16</v>
      </c>
      <c r="H16" s="43"/>
      <c r="I16" s="45">
        <v>4362.33</v>
      </c>
      <c r="J16" s="43"/>
      <c r="K16" s="44" t="s">
        <v>16</v>
      </c>
      <c r="L16" s="43"/>
      <c r="M16" s="44" t="s">
        <v>16</v>
      </c>
      <c r="N16" s="43"/>
      <c r="O16" s="44" t="s">
        <v>16</v>
      </c>
      <c r="P16" s="43"/>
      <c r="Q16" s="44" t="s">
        <v>16</v>
      </c>
      <c r="R16" s="43"/>
      <c r="S16" s="44" t="s">
        <v>16</v>
      </c>
      <c r="T16" s="43"/>
      <c r="U16" s="44" t="s">
        <v>16</v>
      </c>
      <c r="V16" s="43"/>
      <c r="W16" s="45">
        <v>4362.33</v>
      </c>
      <c r="X16" s="43"/>
    </row>
    <row r="17" spans="1:24" ht="12.5" x14ac:dyDescent="0.25">
      <c r="A17" s="38" t="s">
        <v>66</v>
      </c>
      <c r="B17" s="39"/>
      <c r="C17" s="39"/>
      <c r="D17" s="39"/>
      <c r="E17" s="39"/>
      <c r="F17" s="35"/>
      <c r="G17" s="34">
        <v>792931.03</v>
      </c>
      <c r="H17" s="35"/>
      <c r="I17" s="34">
        <v>2313330</v>
      </c>
      <c r="J17" s="35"/>
      <c r="K17" s="40" t="s">
        <v>16</v>
      </c>
      <c r="L17" s="35"/>
      <c r="M17" s="40" t="s">
        <v>16</v>
      </c>
      <c r="N17" s="35"/>
      <c r="O17" s="40" t="s">
        <v>16</v>
      </c>
      <c r="P17" s="35"/>
      <c r="Q17" s="40" t="s">
        <v>16</v>
      </c>
      <c r="R17" s="35"/>
      <c r="S17" s="40" t="s">
        <v>16</v>
      </c>
      <c r="T17" s="35"/>
      <c r="U17" s="40" t="s">
        <v>16</v>
      </c>
      <c r="V17" s="35"/>
      <c r="W17" s="34">
        <v>3106261.03</v>
      </c>
      <c r="X17" s="35"/>
    </row>
    <row r="18" spans="1:24" ht="13" x14ac:dyDescent="0.25">
      <c r="A18" s="36" t="s">
        <v>21</v>
      </c>
      <c r="B18" s="16"/>
      <c r="C18" s="16"/>
      <c r="D18" s="16"/>
      <c r="E18" s="16"/>
      <c r="F18" s="15"/>
      <c r="G18" s="37">
        <v>937064.06</v>
      </c>
      <c r="H18" s="15"/>
      <c r="I18" s="37">
        <v>3984418.29</v>
      </c>
      <c r="J18" s="15"/>
      <c r="K18" s="37">
        <v>7078.46</v>
      </c>
      <c r="L18" s="15"/>
      <c r="M18" s="37">
        <v>7500</v>
      </c>
      <c r="N18" s="15"/>
      <c r="O18" s="6"/>
      <c r="P18" s="7"/>
      <c r="Q18" s="37">
        <v>463.4</v>
      </c>
      <c r="R18" s="15"/>
      <c r="S18" s="6"/>
      <c r="T18" s="7"/>
      <c r="U18" s="6"/>
      <c r="V18" s="7"/>
      <c r="W18" s="37">
        <v>4936524.21</v>
      </c>
      <c r="X18" s="15"/>
    </row>
    <row r="19" spans="1:24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2.5" x14ac:dyDescent="0.25">
      <c r="A20" s="32" t="s">
        <v>22</v>
      </c>
      <c r="B20" s="33"/>
      <c r="C20" s="33"/>
      <c r="D20" s="33"/>
      <c r="E20" s="33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</row>
    <row r="21" spans="1:24" ht="12.5" x14ac:dyDescent="0.25">
      <c r="A21" s="10" t="s">
        <v>23</v>
      </c>
      <c r="B21" s="8"/>
      <c r="C21" s="8"/>
      <c r="D21" s="8"/>
      <c r="E21" s="8"/>
      <c r="F21" s="9"/>
      <c r="G21" s="21">
        <v>139972.53</v>
      </c>
      <c r="H21" s="22"/>
      <c r="I21" s="21">
        <v>181812.83</v>
      </c>
      <c r="J21" s="22"/>
      <c r="K21" s="23" t="s">
        <v>16</v>
      </c>
      <c r="L21" s="22"/>
      <c r="M21" s="23" t="s">
        <v>16</v>
      </c>
      <c r="N21" s="22"/>
      <c r="O21" s="23" t="s">
        <v>16</v>
      </c>
      <c r="P21" s="22"/>
      <c r="Q21" s="23" t="s">
        <v>16</v>
      </c>
      <c r="R21" s="22"/>
      <c r="S21" s="23" t="s">
        <v>16</v>
      </c>
      <c r="T21" s="22"/>
      <c r="U21" s="23" t="s">
        <v>16</v>
      </c>
      <c r="V21" s="22"/>
      <c r="W21" s="21">
        <v>321785.36</v>
      </c>
      <c r="X21" s="22"/>
    </row>
    <row r="22" spans="1:24" ht="12.5" x14ac:dyDescent="0.25">
      <c r="A22" s="10" t="s">
        <v>24</v>
      </c>
      <c r="B22" s="11"/>
      <c r="C22" s="11"/>
      <c r="D22" s="11"/>
      <c r="E22" s="11"/>
      <c r="F22" s="12"/>
      <c r="G22" s="27">
        <v>861579.19</v>
      </c>
      <c r="H22" s="28"/>
      <c r="I22" s="27">
        <v>1313.23</v>
      </c>
      <c r="J22" s="28"/>
      <c r="K22" s="29" t="s">
        <v>16</v>
      </c>
      <c r="L22" s="28"/>
      <c r="M22" s="29" t="s">
        <v>16</v>
      </c>
      <c r="N22" s="28"/>
      <c r="O22" s="29" t="s">
        <v>16</v>
      </c>
      <c r="P22" s="28"/>
      <c r="Q22" s="29" t="s">
        <v>16</v>
      </c>
      <c r="R22" s="28"/>
      <c r="S22" s="29" t="s">
        <v>16</v>
      </c>
      <c r="T22" s="28"/>
      <c r="U22" s="29" t="s">
        <v>16</v>
      </c>
      <c r="V22" s="28"/>
      <c r="W22" s="27">
        <v>862892.42</v>
      </c>
      <c r="X22" s="28"/>
    </row>
    <row r="23" spans="1:24" ht="12.5" x14ac:dyDescent="0.25">
      <c r="A23" s="10" t="s">
        <v>25</v>
      </c>
      <c r="B23" s="11"/>
      <c r="C23" s="11"/>
      <c r="D23" s="11"/>
      <c r="E23" s="11"/>
      <c r="F23" s="12"/>
      <c r="G23" s="27">
        <v>273774.78000000003</v>
      </c>
      <c r="H23" s="28"/>
      <c r="I23" s="27">
        <v>319802.40999999997</v>
      </c>
      <c r="J23" s="28"/>
      <c r="K23" s="29" t="s">
        <v>16</v>
      </c>
      <c r="L23" s="28"/>
      <c r="M23" s="29" t="s">
        <v>16</v>
      </c>
      <c r="N23" s="28"/>
      <c r="O23" s="29" t="s">
        <v>16</v>
      </c>
      <c r="P23" s="28"/>
      <c r="Q23" s="29" t="s">
        <v>16</v>
      </c>
      <c r="R23" s="28"/>
      <c r="S23" s="29" t="s">
        <v>16</v>
      </c>
      <c r="T23" s="28"/>
      <c r="U23" s="29" t="s">
        <v>16</v>
      </c>
      <c r="V23" s="28"/>
      <c r="W23" s="27">
        <v>593577.18999999994</v>
      </c>
      <c r="X23" s="28"/>
    </row>
    <row r="24" spans="1:24" ht="12.5" x14ac:dyDescent="0.25">
      <c r="A24" s="10" t="s">
        <v>26</v>
      </c>
      <c r="B24" s="11"/>
      <c r="C24" s="11"/>
      <c r="D24" s="11"/>
      <c r="E24" s="11"/>
      <c r="F24" s="12"/>
      <c r="G24" s="27">
        <v>166809.89000000001</v>
      </c>
      <c r="H24" s="28"/>
      <c r="I24" s="27">
        <v>100272</v>
      </c>
      <c r="J24" s="28"/>
      <c r="K24" s="29" t="s">
        <v>16</v>
      </c>
      <c r="L24" s="28"/>
      <c r="M24" s="29" t="s">
        <v>16</v>
      </c>
      <c r="N24" s="28"/>
      <c r="O24" s="29" t="s">
        <v>16</v>
      </c>
      <c r="P24" s="28"/>
      <c r="Q24" s="29" t="s">
        <v>16</v>
      </c>
      <c r="R24" s="28"/>
      <c r="S24" s="29" t="s">
        <v>16</v>
      </c>
      <c r="T24" s="28"/>
      <c r="U24" s="29" t="s">
        <v>16</v>
      </c>
      <c r="V24" s="28"/>
      <c r="W24" s="27">
        <v>267081.89</v>
      </c>
      <c r="X24" s="28"/>
    </row>
    <row r="25" spans="1:24" ht="12.5" x14ac:dyDescent="0.25">
      <c r="A25" s="10" t="s">
        <v>27</v>
      </c>
      <c r="B25" s="11"/>
      <c r="C25" s="11"/>
      <c r="D25" s="11"/>
      <c r="E25" s="11"/>
      <c r="F25" s="12"/>
      <c r="G25" s="27">
        <v>1606782.97</v>
      </c>
      <c r="H25" s="28"/>
      <c r="I25" s="27">
        <v>56921.69</v>
      </c>
      <c r="J25" s="28"/>
      <c r="K25" s="29" t="s">
        <v>16</v>
      </c>
      <c r="L25" s="28"/>
      <c r="M25" s="29" t="s">
        <v>16</v>
      </c>
      <c r="N25" s="28"/>
      <c r="O25" s="29" t="s">
        <v>16</v>
      </c>
      <c r="P25" s="28"/>
      <c r="Q25" s="29" t="s">
        <v>16</v>
      </c>
      <c r="R25" s="28"/>
      <c r="S25" s="29" t="s">
        <v>16</v>
      </c>
      <c r="T25" s="28"/>
      <c r="U25" s="29" t="s">
        <v>16</v>
      </c>
      <c r="V25" s="28"/>
      <c r="W25" s="27">
        <v>1663704.66</v>
      </c>
      <c r="X25" s="28"/>
    </row>
    <row r="26" spans="1:24" ht="12.5" x14ac:dyDescent="0.25">
      <c r="A26" s="10" t="s">
        <v>28</v>
      </c>
      <c r="B26" s="11"/>
      <c r="C26" s="11"/>
      <c r="D26" s="11"/>
      <c r="E26" s="11"/>
      <c r="F26" s="12"/>
      <c r="G26" s="27">
        <v>17704.02</v>
      </c>
      <c r="H26" s="28"/>
      <c r="I26" s="29" t="s">
        <v>16</v>
      </c>
      <c r="J26" s="28"/>
      <c r="K26" s="29" t="s">
        <v>16</v>
      </c>
      <c r="L26" s="28"/>
      <c r="M26" s="29" t="s">
        <v>16</v>
      </c>
      <c r="N26" s="28"/>
      <c r="O26" s="29" t="s">
        <v>16</v>
      </c>
      <c r="P26" s="28"/>
      <c r="Q26" s="29" t="s">
        <v>16</v>
      </c>
      <c r="R26" s="28"/>
      <c r="S26" s="29" t="s">
        <v>16</v>
      </c>
      <c r="T26" s="28"/>
      <c r="U26" s="29" t="s">
        <v>16</v>
      </c>
      <c r="V26" s="28"/>
      <c r="W26" s="27">
        <v>17704.02</v>
      </c>
      <c r="X26" s="28"/>
    </row>
    <row r="27" spans="1:24" ht="12.5" x14ac:dyDescent="0.25">
      <c r="A27" s="10" t="s">
        <v>29</v>
      </c>
      <c r="B27" s="11"/>
      <c r="C27" s="11"/>
      <c r="D27" s="11"/>
      <c r="E27" s="11"/>
      <c r="F27" s="12"/>
      <c r="G27" s="27">
        <v>49497.51</v>
      </c>
      <c r="H27" s="28"/>
      <c r="I27" s="27">
        <v>25866.19</v>
      </c>
      <c r="J27" s="28"/>
      <c r="K27" s="29" t="s">
        <v>16</v>
      </c>
      <c r="L27" s="28"/>
      <c r="M27" s="29" t="s">
        <v>16</v>
      </c>
      <c r="N27" s="28"/>
      <c r="O27" s="29" t="s">
        <v>16</v>
      </c>
      <c r="P27" s="28"/>
      <c r="Q27" s="29" t="s">
        <v>16</v>
      </c>
      <c r="R27" s="28"/>
      <c r="S27" s="29" t="s">
        <v>16</v>
      </c>
      <c r="T27" s="28"/>
      <c r="U27" s="29" t="s">
        <v>16</v>
      </c>
      <c r="V27" s="28"/>
      <c r="W27" s="27">
        <v>75363.7</v>
      </c>
      <c r="X27" s="28"/>
    </row>
    <row r="28" spans="1:24" ht="13" x14ac:dyDescent="0.25">
      <c r="A28" s="36" t="s">
        <v>67</v>
      </c>
      <c r="B28" s="71"/>
      <c r="C28" s="71"/>
      <c r="D28" s="71"/>
      <c r="E28" s="71"/>
      <c r="F28" s="72"/>
      <c r="G28" s="14">
        <v>3116120.89</v>
      </c>
      <c r="H28" s="15"/>
      <c r="I28" s="14">
        <v>685988.35</v>
      </c>
      <c r="J28" s="15"/>
      <c r="K28" s="26" t="s">
        <v>16</v>
      </c>
      <c r="L28" s="15"/>
      <c r="M28" s="26" t="s">
        <v>16</v>
      </c>
      <c r="N28" s="15"/>
      <c r="O28" s="26" t="s">
        <v>16</v>
      </c>
      <c r="P28" s="15"/>
      <c r="Q28" s="26" t="s">
        <v>16</v>
      </c>
      <c r="R28" s="15"/>
      <c r="S28" s="26" t="s">
        <v>16</v>
      </c>
      <c r="T28" s="15"/>
      <c r="U28" s="26" t="s">
        <v>16</v>
      </c>
      <c r="V28" s="15"/>
      <c r="W28" s="14">
        <v>3802109.24</v>
      </c>
      <c r="X28" s="15"/>
    </row>
    <row r="29" spans="1:24" ht="12.5" x14ac:dyDescent="0.25">
      <c r="A29" s="2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2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2.5" x14ac:dyDescent="0.25">
      <c r="A31" s="18" t="s">
        <v>30</v>
      </c>
      <c r="B31" s="19"/>
      <c r="C31" s="19"/>
      <c r="D31" s="19"/>
      <c r="E31" s="19"/>
      <c r="F31" s="20"/>
      <c r="G31" s="21">
        <v>-2144370.25</v>
      </c>
      <c r="H31" s="22"/>
      <c r="I31" s="21">
        <v>3298429.94</v>
      </c>
      <c r="J31" s="22"/>
      <c r="K31" s="21">
        <v>7078.46</v>
      </c>
      <c r="L31" s="22"/>
      <c r="M31" s="21">
        <v>7500</v>
      </c>
      <c r="N31" s="22"/>
      <c r="O31" s="21">
        <v>0</v>
      </c>
      <c r="P31" s="22"/>
      <c r="Q31" s="21">
        <v>463.4</v>
      </c>
      <c r="R31" s="22"/>
      <c r="S31" s="21">
        <v>0</v>
      </c>
      <c r="T31" s="22"/>
      <c r="U31" s="21">
        <v>0</v>
      </c>
      <c r="V31" s="22"/>
      <c r="W31" s="21">
        <v>1169101.55</v>
      </c>
      <c r="X31" s="22"/>
    </row>
    <row r="32" spans="1:24" ht="12.5" x14ac:dyDescent="0.25">
      <c r="A32" s="2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5" x14ac:dyDescent="0.25">
      <c r="A33" s="18" t="s">
        <v>31</v>
      </c>
      <c r="B33" s="19"/>
      <c r="C33" s="19"/>
      <c r="D33" s="19"/>
      <c r="E33" s="19"/>
      <c r="F33" s="20"/>
      <c r="G33" s="25"/>
      <c r="H33" s="20"/>
      <c r="I33" s="25"/>
      <c r="J33" s="20"/>
      <c r="K33" s="25"/>
      <c r="L33" s="20"/>
      <c r="M33" s="25"/>
      <c r="N33" s="20"/>
      <c r="O33" s="25"/>
      <c r="P33" s="20"/>
      <c r="Q33" s="25"/>
      <c r="R33" s="20"/>
      <c r="S33" s="25"/>
      <c r="T33" s="20"/>
      <c r="U33" s="25"/>
      <c r="V33" s="20"/>
      <c r="W33" s="25"/>
      <c r="X33" s="20"/>
    </row>
    <row r="34" spans="1:24" ht="12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2.5" x14ac:dyDescent="0.25">
      <c r="A35" s="18" t="s">
        <v>32</v>
      </c>
      <c r="B35" s="19"/>
      <c r="C35" s="19"/>
      <c r="D35" s="19"/>
      <c r="E35" s="19"/>
      <c r="F35" s="20"/>
      <c r="G35" s="21">
        <v>-2144370.25</v>
      </c>
      <c r="H35" s="22"/>
      <c r="I35" s="21">
        <v>3298429.94</v>
      </c>
      <c r="J35" s="22"/>
      <c r="K35" s="21">
        <v>7078.46</v>
      </c>
      <c r="L35" s="22"/>
      <c r="M35" s="21">
        <v>7500</v>
      </c>
      <c r="N35" s="22"/>
      <c r="O35" s="23" t="s">
        <v>16</v>
      </c>
      <c r="P35" s="22"/>
      <c r="Q35" s="21">
        <v>463.4</v>
      </c>
      <c r="R35" s="22"/>
      <c r="S35" s="23" t="s">
        <v>16</v>
      </c>
      <c r="T35" s="22"/>
      <c r="U35" s="23" t="s">
        <v>16</v>
      </c>
      <c r="V35" s="22"/>
      <c r="W35" s="21">
        <v>1169101.55</v>
      </c>
      <c r="X35" s="22"/>
    </row>
    <row r="36" spans="1:24" ht="13" x14ac:dyDescent="0.25">
      <c r="A36" s="65" t="s">
        <v>65</v>
      </c>
      <c r="B36" s="71"/>
      <c r="C36" s="71"/>
      <c r="D36" s="71"/>
      <c r="E36" s="71"/>
      <c r="F36" s="72"/>
      <c r="G36" s="14">
        <v>78672346.209999993</v>
      </c>
      <c r="H36" s="15"/>
      <c r="I36" s="14">
        <v>0</v>
      </c>
      <c r="J36" s="15"/>
      <c r="K36" s="14">
        <v>50925388.520000003</v>
      </c>
      <c r="L36" s="15"/>
      <c r="M36" s="14">
        <v>18091.89</v>
      </c>
      <c r="N36" s="15"/>
      <c r="O36" s="14">
        <v>525852.88</v>
      </c>
      <c r="P36" s="15"/>
      <c r="Q36" s="14">
        <v>7396441.3899999997</v>
      </c>
      <c r="R36" s="15"/>
      <c r="S36" s="14">
        <v>0</v>
      </c>
      <c r="T36" s="15"/>
      <c r="U36" s="14">
        <v>0</v>
      </c>
      <c r="V36" s="15"/>
      <c r="W36" s="14">
        <v>137538120.88999999</v>
      </c>
      <c r="X36" s="15"/>
    </row>
    <row r="37" spans="1:24" ht="13" x14ac:dyDescent="0.25">
      <c r="A37" s="65" t="s">
        <v>33</v>
      </c>
      <c r="B37" s="71"/>
      <c r="C37" s="71"/>
      <c r="D37" s="71"/>
      <c r="E37" s="71"/>
      <c r="F37" s="72"/>
      <c r="G37" s="14">
        <v>76527975.959999993</v>
      </c>
      <c r="H37" s="15"/>
      <c r="I37" s="14">
        <v>3298429.94</v>
      </c>
      <c r="J37" s="15"/>
      <c r="K37" s="14">
        <v>50932466.979999997</v>
      </c>
      <c r="L37" s="15"/>
      <c r="M37" s="14">
        <v>25591.89</v>
      </c>
      <c r="N37" s="15"/>
      <c r="O37" s="14">
        <v>525852.88</v>
      </c>
      <c r="P37" s="15"/>
      <c r="Q37" s="14">
        <v>7396904.79</v>
      </c>
      <c r="R37" s="15"/>
      <c r="S37" s="14">
        <v>0</v>
      </c>
      <c r="T37" s="15"/>
      <c r="U37" s="14">
        <v>0</v>
      </c>
      <c r="V37" s="15"/>
      <c r="W37" s="14">
        <v>138707222.44</v>
      </c>
      <c r="X37" s="15"/>
    </row>
  </sheetData>
  <mergeCells count="216"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A15:F15"/>
    <mergeCell ref="G15:H15"/>
    <mergeCell ref="I15:J15"/>
    <mergeCell ref="K15:L15"/>
    <mergeCell ref="M15:N15"/>
    <mergeCell ref="Q15:R15"/>
    <mergeCell ref="W15:X15"/>
    <mergeCell ref="A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W17:X17"/>
    <mergeCell ref="A18:F18"/>
    <mergeCell ref="G18:H18"/>
    <mergeCell ref="I18:J18"/>
    <mergeCell ref="K18:L18"/>
    <mergeCell ref="M18:N18"/>
    <mergeCell ref="Q18:R18"/>
    <mergeCell ref="W18:X18"/>
    <mergeCell ref="A19:X19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W28:X28"/>
    <mergeCell ref="A29:X29"/>
    <mergeCell ref="A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28:F28"/>
    <mergeCell ref="G28:H28"/>
    <mergeCell ref="I28:J28"/>
    <mergeCell ref="K28:L28"/>
    <mergeCell ref="M28:N28"/>
    <mergeCell ref="O28:P28"/>
    <mergeCell ref="Q28:R28"/>
    <mergeCell ref="S28:T28"/>
    <mergeCell ref="U28:V28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A14" workbookViewId="0">
      <selection activeCell="F38" sqref="F38:Z38"/>
    </sheetView>
  </sheetViews>
  <sheetFormatPr defaultRowHeight="12.75" customHeight="1" x14ac:dyDescent="0.25"/>
  <cols>
    <col min="1" max="1" width="36.54296875" bestFit="1" customWidth="1"/>
    <col min="2" max="5" width="6.1796875" bestFit="1" customWidth="1"/>
    <col min="6" max="11" width="10" bestFit="1" customWidth="1"/>
    <col min="12" max="13" width="7.54296875" bestFit="1" customWidth="1"/>
    <col min="14" max="15" width="13.7265625" bestFit="1" customWidth="1"/>
    <col min="16" max="17" width="12.453125" bestFit="1" customWidth="1"/>
    <col min="18" max="19" width="20.08984375" bestFit="1" customWidth="1"/>
    <col min="20" max="21" width="10" bestFit="1" customWidth="1"/>
    <col min="22" max="23" width="7.54296875" bestFit="1" customWidth="1"/>
  </cols>
  <sheetData>
    <row r="1" spans="1:23" ht="19.5" customHeight="1" x14ac:dyDescent="0.25">
      <c r="A1" s="52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9.5" customHeight="1" x14ac:dyDescent="0.25">
      <c r="A3" s="53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9.5" customHeight="1" x14ac:dyDescent="0.25">
      <c r="A4" s="53" t="s">
        <v>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9.5" customHeight="1" x14ac:dyDescent="0.25">
      <c r="A5" s="53" t="s">
        <v>35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" x14ac:dyDescent="0.25">
      <c r="A8" s="66" t="s">
        <v>4</v>
      </c>
      <c r="B8" s="67"/>
      <c r="C8" s="67"/>
      <c r="D8" s="67"/>
      <c r="E8" s="68"/>
      <c r="F8" s="69" t="s">
        <v>5</v>
      </c>
      <c r="G8" s="68"/>
      <c r="H8" s="69" t="s">
        <v>6</v>
      </c>
      <c r="I8" s="68"/>
      <c r="J8" s="69" t="s">
        <v>64</v>
      </c>
      <c r="K8" s="68"/>
      <c r="L8" s="69" t="s">
        <v>7</v>
      </c>
      <c r="M8" s="68"/>
      <c r="N8" s="69" t="s">
        <v>36</v>
      </c>
      <c r="O8" s="68"/>
      <c r="P8" s="69" t="s">
        <v>37</v>
      </c>
      <c r="Q8" s="68"/>
      <c r="R8" s="69" t="s">
        <v>10</v>
      </c>
      <c r="S8" s="68"/>
      <c r="T8" s="69" t="s">
        <v>11</v>
      </c>
      <c r="U8" s="68"/>
      <c r="V8" s="69" t="s">
        <v>12</v>
      </c>
      <c r="W8" s="70"/>
    </row>
    <row r="9" spans="1:23" ht="13" x14ac:dyDescent="0.25">
      <c r="A9" s="65" t="s">
        <v>38</v>
      </c>
      <c r="B9" s="16"/>
      <c r="C9" s="16"/>
      <c r="D9" s="16"/>
      <c r="E9" s="15"/>
      <c r="F9" s="58"/>
      <c r="G9" s="15"/>
      <c r="H9" s="58"/>
      <c r="I9" s="15"/>
      <c r="J9" s="58"/>
      <c r="K9" s="15"/>
      <c r="L9" s="58"/>
      <c r="M9" s="15"/>
      <c r="N9" s="58"/>
      <c r="O9" s="15"/>
      <c r="P9" s="58"/>
      <c r="Q9" s="15"/>
      <c r="R9" s="58"/>
      <c r="S9" s="15"/>
      <c r="T9" s="58"/>
      <c r="U9" s="15"/>
      <c r="V9" s="58"/>
      <c r="W9" s="15"/>
    </row>
    <row r="10" spans="1:23" ht="13" x14ac:dyDescent="0.25">
      <c r="A10" s="59" t="s">
        <v>39</v>
      </c>
      <c r="B10" s="60"/>
      <c r="C10" s="60"/>
      <c r="D10" s="60"/>
      <c r="E10" s="61"/>
      <c r="F10" s="62"/>
      <c r="G10" s="61"/>
      <c r="H10" s="62"/>
      <c r="I10" s="61"/>
      <c r="J10" s="62"/>
      <c r="K10" s="61"/>
      <c r="L10" s="62"/>
      <c r="M10" s="61"/>
      <c r="N10" s="62"/>
      <c r="O10" s="61"/>
      <c r="P10" s="62"/>
      <c r="Q10" s="61"/>
      <c r="R10" s="62"/>
      <c r="S10" s="61"/>
      <c r="T10" s="62"/>
      <c r="U10" s="61"/>
      <c r="V10" s="62"/>
      <c r="W10" s="61"/>
    </row>
    <row r="11" spans="1:23" ht="12.5" x14ac:dyDescent="0.25">
      <c r="A11" s="13" t="s">
        <v>40</v>
      </c>
      <c r="B11" s="8"/>
      <c r="C11" s="8"/>
      <c r="D11" s="8"/>
      <c r="E11" s="9"/>
      <c r="F11" s="21">
        <f>70320142.85-4816.65</f>
        <v>70315326.199999988</v>
      </c>
      <c r="G11" s="22"/>
      <c r="H11" s="21">
        <v>2567437.08</v>
      </c>
      <c r="I11" s="22"/>
      <c r="J11" s="21">
        <v>36761890.75</v>
      </c>
      <c r="K11" s="22"/>
      <c r="L11" s="21">
        <v>6577.23</v>
      </c>
      <c r="M11" s="22"/>
      <c r="N11" s="21">
        <v>525852.88</v>
      </c>
      <c r="O11" s="22"/>
      <c r="P11" s="21">
        <v>7396904.79</v>
      </c>
      <c r="Q11" s="22"/>
      <c r="R11" s="21">
        <v>26146037.449999999</v>
      </c>
      <c r="S11" s="22"/>
      <c r="T11" s="23" t="s">
        <v>16</v>
      </c>
      <c r="U11" s="22"/>
      <c r="V11" s="21">
        <f>SUM(A11:U11)</f>
        <v>143720026.38</v>
      </c>
      <c r="W11" s="63"/>
    </row>
    <row r="12" spans="1:23" ht="12.5" x14ac:dyDescent="0.25">
      <c r="A12" s="13" t="s">
        <v>63</v>
      </c>
      <c r="B12" s="11"/>
      <c r="C12" s="11"/>
      <c r="D12" s="11"/>
      <c r="E12" s="12"/>
      <c r="F12" s="29" t="s">
        <v>16</v>
      </c>
      <c r="G12" s="28"/>
      <c r="H12" s="29" t="s">
        <v>16</v>
      </c>
      <c r="I12" s="28"/>
      <c r="J12" s="27">
        <v>14008558.869999999</v>
      </c>
      <c r="K12" s="28"/>
      <c r="L12" s="29" t="s">
        <v>16</v>
      </c>
      <c r="M12" s="28"/>
      <c r="N12" s="29" t="s">
        <v>16</v>
      </c>
      <c r="O12" s="28"/>
      <c r="P12" s="29" t="s">
        <v>16</v>
      </c>
      <c r="Q12" s="28"/>
      <c r="R12" s="29" t="s">
        <v>16</v>
      </c>
      <c r="S12" s="28"/>
      <c r="T12" s="29" t="s">
        <v>16</v>
      </c>
      <c r="U12" s="28"/>
      <c r="V12" s="27">
        <v>14008558.869999999</v>
      </c>
      <c r="W12" s="64"/>
    </row>
    <row r="13" spans="1:23" ht="13" x14ac:dyDescent="0.25">
      <c r="A13" s="36" t="s">
        <v>41</v>
      </c>
      <c r="B13" s="16"/>
      <c r="C13" s="16"/>
      <c r="D13" s="16"/>
      <c r="E13" s="15"/>
      <c r="F13" s="14">
        <f>+F11</f>
        <v>70315326.199999988</v>
      </c>
      <c r="G13" s="15"/>
      <c r="H13" s="14">
        <v>2567437.08</v>
      </c>
      <c r="I13" s="15"/>
      <c r="J13" s="14">
        <v>50770449.619999997</v>
      </c>
      <c r="K13" s="15"/>
      <c r="L13" s="14">
        <v>6577.23</v>
      </c>
      <c r="M13" s="15"/>
      <c r="N13" s="14">
        <v>525852.88</v>
      </c>
      <c r="O13" s="15"/>
      <c r="P13" s="14">
        <v>7396904.79</v>
      </c>
      <c r="Q13" s="15"/>
      <c r="R13" s="14">
        <v>26146037.449999999</v>
      </c>
      <c r="S13" s="15"/>
      <c r="T13" s="26" t="s">
        <v>16</v>
      </c>
      <c r="U13" s="15"/>
      <c r="V13" s="14">
        <f>+V11+V12</f>
        <v>157728585.25</v>
      </c>
      <c r="W13" s="15"/>
    </row>
    <row r="14" spans="1:23" ht="13" x14ac:dyDescent="0.25">
      <c r="A14" s="59" t="s">
        <v>42</v>
      </c>
      <c r="B14" s="60"/>
      <c r="C14" s="60"/>
      <c r="D14" s="60"/>
      <c r="E14" s="61"/>
      <c r="F14" s="62"/>
      <c r="G14" s="61"/>
      <c r="H14" s="62"/>
      <c r="I14" s="61"/>
      <c r="J14" s="62"/>
      <c r="K14" s="61"/>
      <c r="L14" s="62"/>
      <c r="M14" s="61"/>
      <c r="N14" s="62"/>
      <c r="O14" s="61"/>
      <c r="P14" s="62"/>
      <c r="Q14" s="61"/>
      <c r="R14" s="62"/>
      <c r="S14" s="61"/>
      <c r="T14" s="62"/>
      <c r="U14" s="61"/>
      <c r="V14" s="62"/>
      <c r="W14" s="61"/>
    </row>
    <row r="15" spans="1:23" ht="12.5" x14ac:dyDescent="0.25">
      <c r="A15" s="13" t="s">
        <v>43</v>
      </c>
      <c r="B15" s="8"/>
      <c r="C15" s="8"/>
      <c r="D15" s="8"/>
      <c r="E15" s="9"/>
      <c r="F15" s="21">
        <v>17024986.800000001</v>
      </c>
      <c r="G15" s="22"/>
      <c r="H15" s="21">
        <v>0</v>
      </c>
      <c r="I15" s="22"/>
      <c r="J15" s="23" t="s">
        <v>16</v>
      </c>
      <c r="K15" s="22"/>
      <c r="L15" s="23" t="s">
        <v>16</v>
      </c>
      <c r="M15" s="22"/>
      <c r="N15" s="23" t="s">
        <v>16</v>
      </c>
      <c r="O15" s="22"/>
      <c r="P15" s="23" t="s">
        <v>16</v>
      </c>
      <c r="Q15" s="22"/>
      <c r="R15" s="23" t="s">
        <v>16</v>
      </c>
      <c r="S15" s="22"/>
      <c r="T15" s="23" t="s">
        <v>16</v>
      </c>
      <c r="U15" s="22"/>
      <c r="V15" s="21">
        <v>17024986.800000001</v>
      </c>
      <c r="W15" s="63"/>
    </row>
    <row r="16" spans="1:23" ht="12.5" x14ac:dyDescent="0.25">
      <c r="A16" s="13" t="s">
        <v>44</v>
      </c>
      <c r="B16" s="11"/>
      <c r="C16" s="11"/>
      <c r="D16" s="11"/>
      <c r="E16" s="12"/>
      <c r="F16" s="27">
        <v>17517659.609999999</v>
      </c>
      <c r="G16" s="28"/>
      <c r="H16" s="29" t="s">
        <v>16</v>
      </c>
      <c r="I16" s="28"/>
      <c r="J16" s="27">
        <v>2121323.62</v>
      </c>
      <c r="K16" s="28"/>
      <c r="L16" s="29" t="s">
        <v>16</v>
      </c>
      <c r="M16" s="28"/>
      <c r="N16" s="29" t="s">
        <v>16</v>
      </c>
      <c r="O16" s="28"/>
      <c r="P16" s="29" t="s">
        <v>16</v>
      </c>
      <c r="Q16" s="28"/>
      <c r="R16" s="29" t="s">
        <v>16</v>
      </c>
      <c r="S16" s="28"/>
      <c r="T16" s="29" t="s">
        <v>16</v>
      </c>
      <c r="U16" s="28"/>
      <c r="V16" s="27">
        <v>19638983.23</v>
      </c>
      <c r="W16" s="64"/>
    </row>
    <row r="17" spans="1:23" ht="12.5" x14ac:dyDescent="0.25">
      <c r="A17" s="13" t="s">
        <v>45</v>
      </c>
      <c r="B17" s="11"/>
      <c r="C17" s="11"/>
      <c r="D17" s="11"/>
      <c r="E17" s="12"/>
      <c r="F17" s="27">
        <v>910545.98</v>
      </c>
      <c r="G17" s="28"/>
      <c r="H17" s="29" t="s">
        <v>16</v>
      </c>
      <c r="I17" s="28"/>
      <c r="J17" s="27">
        <v>388.74</v>
      </c>
      <c r="K17" s="28"/>
      <c r="L17" s="27">
        <v>42430</v>
      </c>
      <c r="M17" s="28"/>
      <c r="N17" s="29" t="s">
        <v>16</v>
      </c>
      <c r="O17" s="28"/>
      <c r="P17" s="29" t="s">
        <v>16</v>
      </c>
      <c r="Q17" s="28"/>
      <c r="R17" s="27">
        <v>-1994.58</v>
      </c>
      <c r="S17" s="28"/>
      <c r="T17" s="29" t="s">
        <v>16</v>
      </c>
      <c r="U17" s="28"/>
      <c r="V17" s="27">
        <v>951370.14</v>
      </c>
      <c r="W17" s="64"/>
    </row>
    <row r="18" spans="1:23" ht="12.5" x14ac:dyDescent="0.25">
      <c r="A18" s="13" t="s">
        <v>46</v>
      </c>
      <c r="B18" s="11"/>
      <c r="C18" s="11"/>
      <c r="D18" s="11"/>
      <c r="E18" s="12"/>
      <c r="F18" s="27">
        <v>16509988.99</v>
      </c>
      <c r="G18" s="28"/>
      <c r="H18" s="27">
        <v>7572312.8700000001</v>
      </c>
      <c r="I18" s="28"/>
      <c r="J18" s="29" t="s">
        <v>16</v>
      </c>
      <c r="K18" s="28"/>
      <c r="L18" s="29" t="s">
        <v>16</v>
      </c>
      <c r="M18" s="28"/>
      <c r="N18" s="29" t="s">
        <v>16</v>
      </c>
      <c r="O18" s="28"/>
      <c r="P18" s="29" t="s">
        <v>16</v>
      </c>
      <c r="Q18" s="28"/>
      <c r="R18" s="29" t="s">
        <v>16</v>
      </c>
      <c r="S18" s="28"/>
      <c r="T18" s="29" t="s">
        <v>16</v>
      </c>
      <c r="U18" s="28"/>
      <c r="V18" s="27">
        <v>24082301.859999999</v>
      </c>
      <c r="W18" s="64"/>
    </row>
    <row r="19" spans="1:23" ht="12.5" x14ac:dyDescent="0.25">
      <c r="A19" s="13" t="s">
        <v>47</v>
      </c>
      <c r="B19" s="11"/>
      <c r="C19" s="11"/>
      <c r="D19" s="11"/>
      <c r="E19" s="12"/>
      <c r="F19" s="27">
        <v>-14400293</v>
      </c>
      <c r="G19" s="28"/>
      <c r="H19" s="29" t="s">
        <v>16</v>
      </c>
      <c r="I19" s="28"/>
      <c r="J19" s="27">
        <v>-1959695</v>
      </c>
      <c r="K19" s="28"/>
      <c r="L19" s="29" t="s">
        <v>16</v>
      </c>
      <c r="M19" s="28"/>
      <c r="N19" s="29" t="s">
        <v>16</v>
      </c>
      <c r="O19" s="28"/>
      <c r="P19" s="29" t="s">
        <v>16</v>
      </c>
      <c r="Q19" s="28"/>
      <c r="R19" s="29" t="s">
        <v>16</v>
      </c>
      <c r="S19" s="28"/>
      <c r="T19" s="29" t="s">
        <v>16</v>
      </c>
      <c r="U19" s="28"/>
      <c r="V19" s="27">
        <v>-16359988</v>
      </c>
      <c r="W19" s="64"/>
    </row>
    <row r="20" spans="1:23" ht="13" x14ac:dyDescent="0.25">
      <c r="A20" s="36" t="s">
        <v>48</v>
      </c>
      <c r="B20" s="16"/>
      <c r="C20" s="16"/>
      <c r="D20" s="16"/>
      <c r="E20" s="15"/>
      <c r="F20" s="14">
        <v>37562888.380000003</v>
      </c>
      <c r="G20" s="15"/>
      <c r="H20" s="14">
        <v>7572312.8700000001</v>
      </c>
      <c r="I20" s="15"/>
      <c r="J20" s="14">
        <v>162017.35999999999</v>
      </c>
      <c r="K20" s="15"/>
      <c r="L20" s="14">
        <v>42430</v>
      </c>
      <c r="M20" s="15"/>
      <c r="N20" s="26" t="s">
        <v>16</v>
      </c>
      <c r="O20" s="15"/>
      <c r="P20" s="26" t="s">
        <v>16</v>
      </c>
      <c r="Q20" s="15"/>
      <c r="R20" s="14">
        <v>-1994.58</v>
      </c>
      <c r="S20" s="15"/>
      <c r="T20" s="26" t="s">
        <v>16</v>
      </c>
      <c r="U20" s="15"/>
      <c r="V20" s="14">
        <v>45337654.030000001</v>
      </c>
      <c r="W20" s="15"/>
    </row>
    <row r="21" spans="1:23" ht="13" x14ac:dyDescent="0.25">
      <c r="A21" s="59" t="s">
        <v>49</v>
      </c>
      <c r="B21" s="60"/>
      <c r="C21" s="60"/>
      <c r="D21" s="60"/>
      <c r="E21" s="61"/>
      <c r="F21" s="62"/>
      <c r="G21" s="61"/>
      <c r="H21" s="62"/>
      <c r="I21" s="61"/>
      <c r="J21" s="62"/>
      <c r="K21" s="61"/>
      <c r="L21" s="62"/>
      <c r="M21" s="61"/>
      <c r="N21" s="62"/>
      <c r="O21" s="61"/>
      <c r="P21" s="62"/>
      <c r="Q21" s="61"/>
      <c r="R21" s="62"/>
      <c r="S21" s="61"/>
      <c r="T21" s="62"/>
      <c r="U21" s="61"/>
      <c r="V21" s="62"/>
      <c r="W21" s="61"/>
    </row>
    <row r="22" spans="1:23" ht="12.5" x14ac:dyDescent="0.25">
      <c r="A22" s="13" t="s">
        <v>68</v>
      </c>
      <c r="B22" s="8"/>
      <c r="C22" s="8"/>
      <c r="D22" s="8"/>
      <c r="E22" s="9"/>
      <c r="F22" s="21">
        <v>2750</v>
      </c>
      <c r="G22" s="22"/>
      <c r="H22" s="23" t="s">
        <v>16</v>
      </c>
      <c r="I22" s="22"/>
      <c r="J22" s="23" t="s">
        <v>16</v>
      </c>
      <c r="K22" s="22"/>
      <c r="L22" s="23" t="s">
        <v>16</v>
      </c>
      <c r="M22" s="22"/>
      <c r="N22" s="23" t="s">
        <v>16</v>
      </c>
      <c r="O22" s="22"/>
      <c r="P22" s="23" t="s">
        <v>16</v>
      </c>
      <c r="Q22" s="22"/>
      <c r="R22" s="23" t="s">
        <v>16</v>
      </c>
      <c r="S22" s="22"/>
      <c r="T22" s="23" t="s">
        <v>16</v>
      </c>
      <c r="U22" s="22"/>
      <c r="V22" s="21">
        <v>2750</v>
      </c>
      <c r="W22" s="63"/>
    </row>
    <row r="23" spans="1:23" ht="13" x14ac:dyDescent="0.25">
      <c r="A23" s="36" t="s">
        <v>50</v>
      </c>
      <c r="B23" s="16"/>
      <c r="C23" s="16"/>
      <c r="D23" s="16"/>
      <c r="E23" s="15"/>
      <c r="F23" s="14">
        <v>2750</v>
      </c>
      <c r="G23" s="15"/>
      <c r="H23" s="26" t="s">
        <v>16</v>
      </c>
      <c r="I23" s="15"/>
      <c r="J23" s="26" t="s">
        <v>16</v>
      </c>
      <c r="K23" s="15"/>
      <c r="L23" s="26" t="s">
        <v>16</v>
      </c>
      <c r="M23" s="15"/>
      <c r="N23" s="26" t="s">
        <v>16</v>
      </c>
      <c r="O23" s="15"/>
      <c r="P23" s="26" t="s">
        <v>16</v>
      </c>
      <c r="Q23" s="15"/>
      <c r="R23" s="26" t="s">
        <v>16</v>
      </c>
      <c r="S23" s="15"/>
      <c r="T23" s="26" t="s">
        <v>16</v>
      </c>
      <c r="U23" s="15"/>
      <c r="V23" s="14">
        <v>2750</v>
      </c>
      <c r="W23" s="15"/>
    </row>
    <row r="24" spans="1:23" ht="13" x14ac:dyDescent="0.25">
      <c r="A24" s="36" t="s">
        <v>51</v>
      </c>
      <c r="B24" s="16"/>
      <c r="C24" s="16"/>
      <c r="D24" s="16"/>
      <c r="E24" s="15"/>
      <c r="F24" s="14">
        <f>+F13+F20+F23</f>
        <v>107880964.57999998</v>
      </c>
      <c r="G24" s="15"/>
      <c r="H24" s="14">
        <v>10139749.949999999</v>
      </c>
      <c r="I24" s="15"/>
      <c r="J24" s="14">
        <v>50932466.979999997</v>
      </c>
      <c r="K24" s="15"/>
      <c r="L24" s="14">
        <v>49007.23</v>
      </c>
      <c r="M24" s="15"/>
      <c r="N24" s="14">
        <v>525852.88</v>
      </c>
      <c r="O24" s="15"/>
      <c r="P24" s="14">
        <v>7396904.79</v>
      </c>
      <c r="Q24" s="15"/>
      <c r="R24" s="14">
        <v>26144042.870000001</v>
      </c>
      <c r="S24" s="15"/>
      <c r="T24" s="26" t="s">
        <v>16</v>
      </c>
      <c r="U24" s="15"/>
      <c r="V24" s="14">
        <f>+V13+V20+V23</f>
        <v>203068989.28</v>
      </c>
      <c r="W24" s="15"/>
    </row>
    <row r="25" spans="1:23" ht="13" x14ac:dyDescent="0.25">
      <c r="A25" s="57" t="s">
        <v>52</v>
      </c>
      <c r="B25" s="19"/>
      <c r="C25" s="19"/>
      <c r="D25" s="19"/>
      <c r="E25" s="20"/>
      <c r="F25" s="25"/>
      <c r="G25" s="20"/>
      <c r="H25" s="25"/>
      <c r="I25" s="20"/>
      <c r="J25" s="25"/>
      <c r="K25" s="20"/>
      <c r="L25" s="25"/>
      <c r="M25" s="20"/>
      <c r="N25" s="25"/>
      <c r="O25" s="20"/>
      <c r="P25" s="25"/>
      <c r="Q25" s="20"/>
      <c r="R25" s="25"/>
      <c r="S25" s="20"/>
      <c r="T25" s="25"/>
      <c r="U25" s="20"/>
      <c r="V25" s="25"/>
      <c r="W25" s="20"/>
    </row>
    <row r="26" spans="1:23" ht="13" x14ac:dyDescent="0.25">
      <c r="A26" s="59" t="s">
        <v>53</v>
      </c>
      <c r="B26" s="60"/>
      <c r="C26" s="60"/>
      <c r="D26" s="60"/>
      <c r="E26" s="61"/>
      <c r="F26" s="62"/>
      <c r="G26" s="61"/>
      <c r="H26" s="62"/>
      <c r="I26" s="61"/>
      <c r="J26" s="62"/>
      <c r="K26" s="61"/>
      <c r="L26" s="62"/>
      <c r="M26" s="61"/>
      <c r="N26" s="62"/>
      <c r="O26" s="61"/>
      <c r="P26" s="62"/>
      <c r="Q26" s="61"/>
      <c r="R26" s="62"/>
      <c r="S26" s="61"/>
      <c r="T26" s="62"/>
      <c r="U26" s="61"/>
      <c r="V26" s="62"/>
      <c r="W26" s="61"/>
    </row>
    <row r="27" spans="1:23" ht="12.5" x14ac:dyDescent="0.25">
      <c r="A27" s="10" t="s">
        <v>54</v>
      </c>
      <c r="B27" s="8"/>
      <c r="C27" s="8"/>
      <c r="D27" s="8"/>
      <c r="E27" s="9"/>
      <c r="F27" s="21">
        <v>1711265.2</v>
      </c>
      <c r="G27" s="22"/>
      <c r="H27" s="21">
        <v>6838465.7999999998</v>
      </c>
      <c r="I27" s="22"/>
      <c r="J27" s="23" t="s">
        <v>16</v>
      </c>
      <c r="K27" s="22"/>
      <c r="L27" s="21">
        <v>-922.76</v>
      </c>
      <c r="M27" s="22"/>
      <c r="N27" s="23" t="s">
        <v>16</v>
      </c>
      <c r="O27" s="22"/>
      <c r="P27" s="23" t="s">
        <v>16</v>
      </c>
      <c r="Q27" s="22"/>
      <c r="R27" s="21">
        <v>-15.45</v>
      </c>
      <c r="S27" s="22"/>
      <c r="T27" s="23" t="s">
        <v>16</v>
      </c>
      <c r="U27" s="22"/>
      <c r="V27" s="21">
        <v>8548792.7899999991</v>
      </c>
      <c r="W27" s="22"/>
    </row>
    <row r="28" spans="1:23" ht="12.5" x14ac:dyDescent="0.25">
      <c r="A28" s="10" t="s">
        <v>55</v>
      </c>
      <c r="B28" s="11"/>
      <c r="C28" s="11"/>
      <c r="D28" s="11"/>
      <c r="E28" s="12"/>
      <c r="F28" s="29" t="s">
        <v>16</v>
      </c>
      <c r="G28" s="28"/>
      <c r="H28" s="29" t="s">
        <v>16</v>
      </c>
      <c r="I28" s="28"/>
      <c r="J28" s="29" t="s">
        <v>16</v>
      </c>
      <c r="K28" s="28"/>
      <c r="L28" s="27">
        <v>7078.1</v>
      </c>
      <c r="M28" s="28"/>
      <c r="N28" s="29" t="s">
        <v>16</v>
      </c>
      <c r="O28" s="28"/>
      <c r="P28" s="29" t="s">
        <v>16</v>
      </c>
      <c r="Q28" s="28"/>
      <c r="R28" s="29" t="s">
        <v>16</v>
      </c>
      <c r="S28" s="28"/>
      <c r="T28" s="29" t="s">
        <v>16</v>
      </c>
      <c r="U28" s="28"/>
      <c r="V28" s="27">
        <v>7078.1</v>
      </c>
      <c r="W28" s="28"/>
    </row>
    <row r="29" spans="1:23" ht="12.5" x14ac:dyDescent="0.25">
      <c r="A29" s="10" t="s">
        <v>56</v>
      </c>
      <c r="B29" s="11"/>
      <c r="C29" s="11"/>
      <c r="D29" s="11"/>
      <c r="E29" s="12"/>
      <c r="F29" s="29" t="s">
        <v>16</v>
      </c>
      <c r="G29" s="28"/>
      <c r="H29" s="29" t="s">
        <v>16</v>
      </c>
      <c r="I29" s="28"/>
      <c r="J29" s="29" t="s">
        <v>16</v>
      </c>
      <c r="K29" s="28"/>
      <c r="L29" s="29" t="s">
        <v>16</v>
      </c>
      <c r="M29" s="28"/>
      <c r="N29" s="29" t="s">
        <v>16</v>
      </c>
      <c r="O29" s="28"/>
      <c r="P29" s="29" t="s">
        <v>16</v>
      </c>
      <c r="Q29" s="28"/>
      <c r="R29" s="27">
        <v>0</v>
      </c>
      <c r="S29" s="28"/>
      <c r="T29" s="29" t="s">
        <v>16</v>
      </c>
      <c r="U29" s="28"/>
      <c r="V29" s="27">
        <v>0</v>
      </c>
      <c r="W29" s="28"/>
    </row>
    <row r="30" spans="1:23" ht="12.5" x14ac:dyDescent="0.25">
      <c r="A30" s="10" t="s">
        <v>57</v>
      </c>
      <c r="B30" s="11"/>
      <c r="C30" s="11"/>
      <c r="D30" s="11"/>
      <c r="E30" s="12"/>
      <c r="F30" s="27">
        <v>0</v>
      </c>
      <c r="G30" s="28"/>
      <c r="H30" s="27">
        <v>2854.21</v>
      </c>
      <c r="I30" s="28"/>
      <c r="J30" s="29" t="s">
        <v>16</v>
      </c>
      <c r="K30" s="28"/>
      <c r="L30" s="29" t="s">
        <v>16</v>
      </c>
      <c r="M30" s="28"/>
      <c r="N30" s="29" t="s">
        <v>16</v>
      </c>
      <c r="O30" s="28"/>
      <c r="P30" s="29" t="s">
        <v>16</v>
      </c>
      <c r="Q30" s="28"/>
      <c r="R30" s="29" t="s">
        <v>16</v>
      </c>
      <c r="S30" s="28"/>
      <c r="T30" s="29" t="s">
        <v>16</v>
      </c>
      <c r="U30" s="28"/>
      <c r="V30" s="27">
        <v>2854.21</v>
      </c>
      <c r="W30" s="28"/>
    </row>
    <row r="31" spans="1:23" ht="12.5" x14ac:dyDescent="0.25">
      <c r="A31" s="10" t="s">
        <v>58</v>
      </c>
      <c r="B31" s="11"/>
      <c r="C31" s="11"/>
      <c r="D31" s="11"/>
      <c r="E31" s="12"/>
      <c r="F31" s="27">
        <v>24065041.859999999</v>
      </c>
      <c r="G31" s="28"/>
      <c r="H31" s="29" t="s">
        <v>16</v>
      </c>
      <c r="I31" s="28"/>
      <c r="J31" s="29" t="s">
        <v>16</v>
      </c>
      <c r="K31" s="28"/>
      <c r="L31" s="27">
        <v>17260</v>
      </c>
      <c r="M31" s="28"/>
      <c r="N31" s="29" t="s">
        <v>16</v>
      </c>
      <c r="O31" s="28"/>
      <c r="P31" s="29" t="s">
        <v>16</v>
      </c>
      <c r="Q31" s="28"/>
      <c r="R31" s="29" t="s">
        <v>16</v>
      </c>
      <c r="S31" s="28"/>
      <c r="T31" s="29" t="s">
        <v>16</v>
      </c>
      <c r="U31" s="28"/>
      <c r="V31" s="27">
        <v>24082301.859999999</v>
      </c>
      <c r="W31" s="28"/>
    </row>
    <row r="32" spans="1:23" ht="12.5" x14ac:dyDescent="0.25">
      <c r="A32" s="10" t="s">
        <v>59</v>
      </c>
      <c r="B32" s="11"/>
      <c r="C32" s="11"/>
      <c r="D32" s="11"/>
      <c r="E32" s="12"/>
      <c r="F32" s="29" t="s">
        <v>16</v>
      </c>
      <c r="G32" s="28"/>
      <c r="H32" s="29" t="s">
        <v>16</v>
      </c>
      <c r="I32" s="28"/>
      <c r="J32" s="29" t="s">
        <v>16</v>
      </c>
      <c r="K32" s="28"/>
      <c r="L32" s="29" t="s">
        <v>16</v>
      </c>
      <c r="M32" s="28"/>
      <c r="N32" s="29" t="s">
        <v>16</v>
      </c>
      <c r="O32" s="28"/>
      <c r="P32" s="29" t="s">
        <v>16</v>
      </c>
      <c r="Q32" s="28"/>
      <c r="R32" s="27">
        <v>25427797.550000001</v>
      </c>
      <c r="S32" s="28"/>
      <c r="T32" s="29" t="s">
        <v>16</v>
      </c>
      <c r="U32" s="28"/>
      <c r="V32" s="27">
        <v>25427797.550000001</v>
      </c>
      <c r="W32" s="28"/>
    </row>
    <row r="33" spans="1:26" ht="12.5" x14ac:dyDescent="0.25">
      <c r="A33" s="10" t="s">
        <v>69</v>
      </c>
      <c r="B33" s="11"/>
      <c r="C33" s="11"/>
      <c r="D33" s="11"/>
      <c r="E33" s="12"/>
      <c r="F33" s="27">
        <v>5576681.5599999996</v>
      </c>
      <c r="G33" s="28"/>
      <c r="H33" s="29" t="s">
        <v>16</v>
      </c>
      <c r="I33" s="28"/>
      <c r="J33" s="29" t="s">
        <v>16</v>
      </c>
      <c r="K33" s="28"/>
      <c r="L33" s="29" t="s">
        <v>16</v>
      </c>
      <c r="M33" s="28"/>
      <c r="N33" s="29" t="s">
        <v>16</v>
      </c>
      <c r="O33" s="28"/>
      <c r="P33" s="29" t="s">
        <v>16</v>
      </c>
      <c r="Q33" s="28"/>
      <c r="R33" s="27">
        <v>716260.77</v>
      </c>
      <c r="S33" s="28"/>
      <c r="T33" s="29" t="s">
        <v>16</v>
      </c>
      <c r="U33" s="28"/>
      <c r="V33" s="27">
        <v>6292942.3300000001</v>
      </c>
      <c r="W33" s="28"/>
    </row>
    <row r="34" spans="1:26" ht="13" x14ac:dyDescent="0.25">
      <c r="A34" s="36" t="s">
        <v>60</v>
      </c>
      <c r="B34" s="16"/>
      <c r="C34" s="16"/>
      <c r="D34" s="16"/>
      <c r="E34" s="15"/>
      <c r="F34" s="14">
        <v>31352988.620000001</v>
      </c>
      <c r="G34" s="15"/>
      <c r="H34" s="14">
        <v>6841320.0099999998</v>
      </c>
      <c r="I34" s="15"/>
      <c r="J34" s="26" t="s">
        <v>16</v>
      </c>
      <c r="K34" s="15"/>
      <c r="L34" s="14">
        <v>23415.34</v>
      </c>
      <c r="M34" s="15"/>
      <c r="N34" s="26" t="s">
        <v>16</v>
      </c>
      <c r="O34" s="15"/>
      <c r="P34" s="26" t="s">
        <v>16</v>
      </c>
      <c r="Q34" s="15"/>
      <c r="R34" s="14">
        <v>26144042.870000001</v>
      </c>
      <c r="S34" s="15"/>
      <c r="T34" s="26" t="s">
        <v>16</v>
      </c>
      <c r="U34" s="15"/>
      <c r="V34" s="14">
        <v>64361766.840000004</v>
      </c>
      <c r="W34" s="15"/>
    </row>
    <row r="35" spans="1:26" ht="13" x14ac:dyDescent="0.25">
      <c r="A35" s="36" t="s">
        <v>61</v>
      </c>
      <c r="B35" s="16"/>
      <c r="C35" s="16"/>
      <c r="D35" s="16"/>
      <c r="E35" s="15"/>
      <c r="F35" s="14">
        <v>31352988.620000001</v>
      </c>
      <c r="G35" s="15"/>
      <c r="H35" s="14">
        <v>6841320.0099999998</v>
      </c>
      <c r="I35" s="15"/>
      <c r="J35" s="26" t="s">
        <v>16</v>
      </c>
      <c r="K35" s="15"/>
      <c r="L35" s="14">
        <v>23415.34</v>
      </c>
      <c r="M35" s="15"/>
      <c r="N35" s="26" t="s">
        <v>16</v>
      </c>
      <c r="O35" s="15"/>
      <c r="P35" s="26" t="s">
        <v>16</v>
      </c>
      <c r="Q35" s="15"/>
      <c r="R35" s="14">
        <v>26144042.870000001</v>
      </c>
      <c r="S35" s="15"/>
      <c r="T35" s="26" t="s">
        <v>16</v>
      </c>
      <c r="U35" s="15"/>
      <c r="V35" s="14">
        <v>64361766.840000004</v>
      </c>
      <c r="W35" s="15"/>
    </row>
    <row r="36" spans="1:26" ht="13" x14ac:dyDescent="0.25">
      <c r="A36" s="57" t="s">
        <v>62</v>
      </c>
      <c r="B36" s="19"/>
      <c r="C36" s="19"/>
      <c r="D36" s="19"/>
      <c r="E36" s="20"/>
      <c r="F36" s="21">
        <v>76527975.959999993</v>
      </c>
      <c r="G36" s="22"/>
      <c r="H36" s="21">
        <v>3298429.94</v>
      </c>
      <c r="I36" s="22"/>
      <c r="J36" s="21">
        <v>50932466.979999997</v>
      </c>
      <c r="K36" s="22"/>
      <c r="L36" s="21">
        <v>25591.89</v>
      </c>
      <c r="M36" s="22"/>
      <c r="N36" s="21">
        <v>525852.88</v>
      </c>
      <c r="O36" s="22"/>
      <c r="P36" s="21">
        <v>7396904.79</v>
      </c>
      <c r="Q36" s="22"/>
      <c r="R36" s="21">
        <v>0</v>
      </c>
      <c r="S36" s="22"/>
      <c r="T36" s="21">
        <v>0</v>
      </c>
      <c r="U36" s="22"/>
      <c r="V36" s="21">
        <v>138707222.44</v>
      </c>
      <c r="W36" s="22"/>
    </row>
    <row r="37" spans="1:26" ht="12.5" x14ac:dyDescent="0.25">
      <c r="A37" s="58"/>
      <c r="B37" s="16"/>
      <c r="C37" s="16"/>
      <c r="D37" s="16"/>
      <c r="E37" s="15"/>
      <c r="F37" s="58"/>
      <c r="G37" s="15"/>
      <c r="H37" s="58"/>
      <c r="I37" s="15"/>
      <c r="J37" s="58"/>
      <c r="K37" s="15"/>
      <c r="L37" s="58"/>
      <c r="M37" s="15"/>
      <c r="N37" s="58"/>
      <c r="O37" s="15"/>
      <c r="P37" s="58"/>
      <c r="Q37" s="15"/>
      <c r="R37" s="58"/>
      <c r="S37" s="15"/>
      <c r="T37" s="58"/>
      <c r="U37" s="15"/>
      <c r="V37" s="58"/>
      <c r="W37" s="15"/>
    </row>
    <row r="38" spans="1:26" ht="13" x14ac:dyDescent="0.25">
      <c r="A38" s="57" t="s">
        <v>52</v>
      </c>
      <c r="B38" s="19"/>
      <c r="C38" s="19"/>
      <c r="D38" s="19"/>
      <c r="E38" s="20"/>
      <c r="F38" s="73">
        <v>107880964.58</v>
      </c>
      <c r="G38" s="74"/>
      <c r="H38" s="73">
        <v>10139749.949999999</v>
      </c>
      <c r="I38" s="74"/>
      <c r="J38" s="73">
        <v>50932466.979999997</v>
      </c>
      <c r="K38" s="74"/>
      <c r="L38" s="73">
        <v>49007.23</v>
      </c>
      <c r="M38" s="74"/>
      <c r="N38" s="73">
        <v>525852.88</v>
      </c>
      <c r="O38" s="74"/>
      <c r="P38" s="73">
        <v>7396904.79</v>
      </c>
      <c r="Q38" s="74"/>
      <c r="R38" s="73">
        <v>26144042.870000001</v>
      </c>
      <c r="S38" s="74"/>
      <c r="T38" s="73">
        <v>0</v>
      </c>
      <c r="U38" s="74"/>
      <c r="V38" s="73">
        <v>203068989.28</v>
      </c>
      <c r="W38" s="74"/>
      <c r="X38" s="75"/>
      <c r="Y38" s="75"/>
      <c r="Z38" s="75"/>
    </row>
  </sheetData>
  <mergeCells count="301">
    <mergeCell ref="A1:W2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V20:W20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A20:E20"/>
    <mergeCell ref="F20:G20"/>
    <mergeCell ref="H20:I20"/>
    <mergeCell ref="J20:K20"/>
    <mergeCell ref="L20:M20"/>
    <mergeCell ref="N20:O20"/>
    <mergeCell ref="P20:Q20"/>
    <mergeCell ref="R20:S20"/>
    <mergeCell ref="T20:U20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A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5:E25"/>
    <mergeCell ref="F25:G25"/>
    <mergeCell ref="H25:I25"/>
    <mergeCell ref="J25:K25"/>
    <mergeCell ref="L25:M25"/>
    <mergeCell ref="N25:O25"/>
    <mergeCell ref="P25:Q25"/>
    <mergeCell ref="R25:S25"/>
    <mergeCell ref="T25:U25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V34:W34"/>
    <mergeCell ref="A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6:W36"/>
    <mergeCell ref="A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8:W38"/>
    <mergeCell ref="A38:E38"/>
    <mergeCell ref="F38:G38"/>
    <mergeCell ref="H38:I38"/>
    <mergeCell ref="J38:K38"/>
    <mergeCell ref="L38:M38"/>
    <mergeCell ref="N38:O38"/>
    <mergeCell ref="P38:Q38"/>
    <mergeCell ref="R38:S38"/>
    <mergeCell ref="T38:U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dcterms:created xsi:type="dcterms:W3CDTF">2019-11-04T15:14:03Z</dcterms:created>
  <dcterms:modified xsi:type="dcterms:W3CDTF">2019-11-04T21:07:55Z</dcterms:modified>
</cp:coreProperties>
</file>